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<sst xmlns="http://schemas.openxmlformats.org/spreadsheetml/2006/main" count="84" uniqueCount="60">
  <si>
    <t>№ п/п</t>
  </si>
  <si>
    <t>Показатель</t>
  </si>
  <si>
    <t>Ед.изм.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</si>
  <si>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</si>
  <si>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</si>
  <si>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</si>
  <si>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</si>
  <si>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</si>
  <si>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</si>
  <si>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</si>
  <si>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</t>
  </si>
  <si>
    <t>Материальнаые расходы, всего</t>
  </si>
  <si>
    <t>1.1.1.1</t>
  </si>
  <si>
    <t>в том числе на ремонт</t>
  </si>
  <si>
    <t>1.1.2.</t>
  </si>
  <si>
    <t>Фонд оплаты труда и отчисления на социальные нужды всего</t>
  </si>
  <si>
    <t>1.1.3.</t>
  </si>
  <si>
    <t>Амортизационные отчисления</t>
  </si>
  <si>
    <t>1.1.4.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</si>
  <si>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</si>
  <si>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</si>
  <si>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</si>
  <si>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</si>
  <si>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</si>
  <si>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</si>
  <si>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</si>
  <si>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</si>
  <si>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</si>
  <si>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</si>
  <si>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</si>
  <si>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</si>
  <si>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</si>
  <si>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</si>
  <si>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</si>
  <si>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</si>
  <si>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</si>
  <si>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</si>
  <si>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</si>
  <si>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</si>
  <si>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</si>
  <si>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1.3.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</si>
  <si>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</si>
  <si>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</si>
  <si>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(п.1.1.1.1+ п.1.1.1.2)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</si>
  <si>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</si>
  <si>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</si>
  <si>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</si>
  <si>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</si>
  <si>
    <t>ОАО "БЗРТО"</t>
  </si>
  <si>
    <t>2013 год</t>
  </si>
  <si>
    <t>1.1.2.2</t>
  </si>
  <si>
    <t>план</t>
  </si>
  <si>
    <t>факт</t>
  </si>
  <si>
    <t>Примечание</t>
  </si>
  <si>
    <t>в связи с отсутствием необходимости в приобретении материалов</t>
  </si>
  <si>
    <t>за счет достижения 100% износа части  основных средств</t>
  </si>
  <si>
    <t>уменьшение налога на имущество, см. п.1.1.3</t>
  </si>
  <si>
    <t xml:space="preserve">в связи с заключением договора аренды </t>
  </si>
  <si>
    <t>в связи с невключением в тариф общехозяйственных расходов в заявленном объеме</t>
  </si>
  <si>
    <t>фактическая цена покупки потерь ниже запланированной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</si>
</sst>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0.0"/>
  </numFmts>
  <fonts count="42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J8" sqref="J8"/>
    </sheetView>
  </sheetViews>
  <sheetFormatPr defaultColWidth="11.57421875" defaultRowHeight="12.75"/>
  <cols>
    <col min="1" max="1" width="8.421875" style="1" customWidth="1"/>
    <col min="2" max="2" width="33.00390625" style="2" customWidth="1"/>
    <col min="3" max="3" width="10.140625" style="2" customWidth="1"/>
    <col min="4" max="5" width="10.8515625" style="2" customWidth="1"/>
    <col min="6" max="6" width="22.28125" style="2" customWidth="1"/>
    <col min="7" max="16384" width="11.57421875" style="1" customWidth="1"/>
  </cols>
  <sheetData>
    <row r="1" spans="1:6" ht="50.25" customHeight="1">
      <c r="A1" s="10" t="s">
        <v>47</v>
      </c>
      <c r="B1" s="10"/>
      <c r="C1" s="10"/>
      <c r="D1" s="10"/>
      <c r="E1" s="10"/>
      <c r="F1" s="10"/>
    </row>
    <row r="2" spans="1:6" ht="15.75" customHeight="1">
      <c r="A2" s="11" t="s">
        <v>48</v>
      </c>
      <c r="B2" s="11"/>
      <c r="C2" s="11"/>
      <c r="D2" s="11"/>
      <c r="E2" s="11"/>
      <c r="F2" s="11"/>
    </row>
    <row r="3" spans="1:6" ht="12.75" customHeight="1">
      <c r="A3" s="8" t="s">
        <v>0</v>
      </c>
      <c r="B3" s="9" t="s">
        <v>1</v>
      </c>
      <c r="C3" s="9" t="s">
        <v>2</v>
      </c>
      <c r="D3" s="9" t="s">
        <v>49</v>
      </c>
      <c r="E3" s="9"/>
      <c r="F3" s="9" t="s">
        <v>53</v>
      </c>
    </row>
    <row r="4" spans="1:6" ht="12.75">
      <c r="A4" s="8"/>
      <c r="B4" s="9"/>
      <c r="C4" s="9"/>
      <c r="D4" s="3" t="s">
        <v>51</v>
      </c>
      <c r="E4" s="3" t="s">
        <v>52</v>
      </c>
      <c r="F4" s="9"/>
    </row>
    <row r="5" spans="1:6" ht="25.5">
      <c r="A5" s="12" t="s">
        <v>3</v>
      </c>
      <c r="B5" s="13" t="s">
        <v>4</v>
      </c>
      <c r="C5" s="14" t="s">
        <v>5</v>
      </c>
      <c r="D5" s="15"/>
      <c r="E5" s="15"/>
      <c r="F5" s="21"/>
    </row>
    <row r="6" spans="1:7" ht="25.5">
      <c r="A6" s="16" t="s">
        <v>6</v>
      </c>
      <c r="B6" s="13" t="s">
        <v>7</v>
      </c>
      <c r="C6" s="14" t="s">
        <v>5</v>
      </c>
      <c r="D6" s="17">
        <f>D7+D17+D24</f>
        <v>1507.0231</v>
      </c>
      <c r="E6" s="17">
        <f>1921.2824/1.18</f>
        <v>1628.2054237288137</v>
      </c>
      <c r="F6" s="22"/>
      <c r="G6" s="6"/>
    </row>
    <row r="7" spans="1:7" ht="12.75">
      <c r="A7" s="16" t="s">
        <v>8</v>
      </c>
      <c r="B7" s="13" t="s">
        <v>9</v>
      </c>
      <c r="C7" s="14" t="s">
        <v>5</v>
      </c>
      <c r="D7" s="17">
        <f>D8+D10+D12+D13</f>
        <v>1507.0231</v>
      </c>
      <c r="E7" s="17">
        <f>E8+E10+E12+E13</f>
        <v>1472.9724500000002</v>
      </c>
      <c r="F7" s="22"/>
      <c r="G7" s="6"/>
    </row>
    <row r="8" spans="1:7" ht="36">
      <c r="A8" s="16" t="s">
        <v>10</v>
      </c>
      <c r="B8" s="13" t="s">
        <v>11</v>
      </c>
      <c r="C8" s="14" t="s">
        <v>5</v>
      </c>
      <c r="D8" s="18">
        <v>240.2511</v>
      </c>
      <c r="E8" s="18">
        <v>82.56622</v>
      </c>
      <c r="F8" s="19" t="s">
        <v>54</v>
      </c>
      <c r="G8" s="6"/>
    </row>
    <row r="9" spans="1:7" ht="12.75">
      <c r="A9" s="16" t="s">
        <v>12</v>
      </c>
      <c r="B9" s="13" t="s">
        <v>13</v>
      </c>
      <c r="C9" s="14" t="s">
        <v>5</v>
      </c>
      <c r="D9" s="18"/>
      <c r="E9" s="18"/>
      <c r="F9" s="22"/>
      <c r="G9" s="6"/>
    </row>
    <row r="10" spans="1:7" ht="25.5">
      <c r="A10" s="16" t="s">
        <v>14</v>
      </c>
      <c r="B10" s="13" t="s">
        <v>15</v>
      </c>
      <c r="C10" s="14" t="s">
        <v>5</v>
      </c>
      <c r="D10" s="18">
        <f>688.5957+207.9559</f>
        <v>896.5516</v>
      </c>
      <c r="E10" s="18">
        <f>610.57338+177.94929</f>
        <v>788.5226700000001</v>
      </c>
      <c r="F10" s="22"/>
      <c r="G10" s="6"/>
    </row>
    <row r="11" spans="1:7" ht="12.75">
      <c r="A11" s="16" t="s">
        <v>50</v>
      </c>
      <c r="B11" s="13" t="s">
        <v>13</v>
      </c>
      <c r="C11" s="14" t="s">
        <v>5</v>
      </c>
      <c r="D11" s="18"/>
      <c r="E11" s="18"/>
      <c r="F11" s="22"/>
      <c r="G11" s="6"/>
    </row>
    <row r="12" spans="1:7" ht="36">
      <c r="A12" s="16" t="s">
        <v>16</v>
      </c>
      <c r="B12" s="13" t="s">
        <v>17</v>
      </c>
      <c r="C12" s="14" t="s">
        <v>5</v>
      </c>
      <c r="D12" s="18">
        <v>179.17</v>
      </c>
      <c r="E12" s="18">
        <v>147.64</v>
      </c>
      <c r="F12" s="19" t="s">
        <v>55</v>
      </c>
      <c r="G12" s="6"/>
    </row>
    <row r="13" spans="1:8" ht="12.75">
      <c r="A13" s="16" t="s">
        <v>18</v>
      </c>
      <c r="B13" s="13" t="s">
        <v>19</v>
      </c>
      <c r="C13" s="14" t="s">
        <v>5</v>
      </c>
      <c r="D13" s="18">
        <f>D14+D15+D16</f>
        <v>191.0504</v>
      </c>
      <c r="E13" s="18">
        <f>E14+E15+E16</f>
        <v>454.2435600000001</v>
      </c>
      <c r="F13" s="22"/>
      <c r="G13" s="6"/>
      <c r="H13" s="5"/>
    </row>
    <row r="14" spans="1:7" ht="24">
      <c r="A14" s="16" t="s">
        <v>20</v>
      </c>
      <c r="B14" s="13" t="s">
        <v>21</v>
      </c>
      <c r="C14" s="14" t="s">
        <v>5</v>
      </c>
      <c r="D14" s="18"/>
      <c r="E14" s="18">
        <f>43.965+154.96596</f>
        <v>198.93096</v>
      </c>
      <c r="F14" s="19" t="s">
        <v>57</v>
      </c>
      <c r="G14" s="6"/>
    </row>
    <row r="15" spans="1:7" ht="24">
      <c r="A15" s="16" t="s">
        <v>22</v>
      </c>
      <c r="B15" s="13" t="s">
        <v>23</v>
      </c>
      <c r="C15" s="14" t="s">
        <v>5</v>
      </c>
      <c r="D15" s="18">
        <v>61.5</v>
      </c>
      <c r="E15" s="18">
        <f>5.30314+15.28261</f>
        <v>20.58575</v>
      </c>
      <c r="F15" s="19" t="s">
        <v>56</v>
      </c>
      <c r="G15" s="6"/>
    </row>
    <row r="16" spans="1:7" ht="48">
      <c r="A16" s="16" t="s">
        <v>24</v>
      </c>
      <c r="B16" s="13" t="s">
        <v>25</v>
      </c>
      <c r="C16" s="14" t="s">
        <v>5</v>
      </c>
      <c r="D16" s="18">
        <f>5.7402+2.27+121.5402</f>
        <v>129.5504</v>
      </c>
      <c r="E16" s="18">
        <f>1068.85921-834.13236</f>
        <v>234.72685000000013</v>
      </c>
      <c r="F16" s="19" t="s">
        <v>58</v>
      </c>
      <c r="G16" s="6"/>
    </row>
    <row r="17" spans="1:7" ht="12.75">
      <c r="A17" s="16" t="s">
        <v>26</v>
      </c>
      <c r="B17" s="13" t="s">
        <v>27</v>
      </c>
      <c r="C17" s="14" t="s">
        <v>5</v>
      </c>
      <c r="D17" s="17"/>
      <c r="E17" s="17">
        <f>E6-E7</f>
        <v>155.23297372881348</v>
      </c>
      <c r="F17" s="22"/>
      <c r="G17" s="6"/>
    </row>
    <row r="18" spans="1:7" ht="12.75">
      <c r="A18" s="16" t="s">
        <v>28</v>
      </c>
      <c r="B18" s="13" t="s">
        <v>29</v>
      </c>
      <c r="C18" s="14" t="s">
        <v>5</v>
      </c>
      <c r="D18" s="18">
        <v>3.5175</v>
      </c>
      <c r="E18" s="18">
        <f>E17*20%</f>
        <v>31.046594745762697</v>
      </c>
      <c r="F18" s="22"/>
      <c r="G18" s="6"/>
    </row>
    <row r="19" spans="1:7" ht="12.75">
      <c r="A19" s="16" t="s">
        <v>30</v>
      </c>
      <c r="B19" s="13" t="s">
        <v>31</v>
      </c>
      <c r="C19" s="14" t="s">
        <v>5</v>
      </c>
      <c r="D19" s="20">
        <v>0</v>
      </c>
      <c r="E19" s="20">
        <f>E20+E21+E22+E23</f>
        <v>124.18637898305079</v>
      </c>
      <c r="F19" s="22"/>
      <c r="G19" s="6"/>
    </row>
    <row r="20" spans="1:7" ht="25.5">
      <c r="A20" s="16" t="s">
        <v>32</v>
      </c>
      <c r="B20" s="13" t="s">
        <v>33</v>
      </c>
      <c r="C20" s="14" t="s">
        <v>5</v>
      </c>
      <c r="D20" s="20">
        <v>0</v>
      </c>
      <c r="E20" s="15"/>
      <c r="F20" s="22"/>
      <c r="G20" s="6"/>
    </row>
    <row r="21" spans="1:7" ht="25.5">
      <c r="A21" s="16" t="s">
        <v>34</v>
      </c>
      <c r="B21" s="13" t="s">
        <v>35</v>
      </c>
      <c r="C21" s="14" t="s">
        <v>5</v>
      </c>
      <c r="D21" s="20">
        <v>0</v>
      </c>
      <c r="E21" s="15"/>
      <c r="F21" s="22"/>
      <c r="G21" s="6"/>
    </row>
    <row r="22" spans="1:7" ht="12.75">
      <c r="A22" s="16" t="s">
        <v>36</v>
      </c>
      <c r="B22" s="13" t="s">
        <v>37</v>
      </c>
      <c r="C22" s="14" t="s">
        <v>5</v>
      </c>
      <c r="D22" s="20">
        <v>0</v>
      </c>
      <c r="E22" s="15"/>
      <c r="F22" s="22"/>
      <c r="G22" s="6"/>
    </row>
    <row r="23" spans="1:7" ht="12.75">
      <c r="A23" s="16" t="s">
        <v>38</v>
      </c>
      <c r="B23" s="13" t="s">
        <v>39</v>
      </c>
      <c r="C23" s="14" t="s">
        <v>5</v>
      </c>
      <c r="D23" s="20">
        <v>0</v>
      </c>
      <c r="E23" s="18">
        <f>E17-E18</f>
        <v>124.18637898305079</v>
      </c>
      <c r="F23" s="22"/>
      <c r="G23" s="6"/>
    </row>
    <row r="24" spans="1:7" ht="51">
      <c r="A24" s="16" t="s">
        <v>40</v>
      </c>
      <c r="B24" s="13" t="s">
        <v>41</v>
      </c>
      <c r="C24" s="14" t="s">
        <v>5</v>
      </c>
      <c r="D24" s="15"/>
      <c r="E24" s="15"/>
      <c r="F24" s="22"/>
      <c r="G24" s="6"/>
    </row>
    <row r="25" spans="1:7" ht="25.5">
      <c r="A25" s="16" t="s">
        <v>42</v>
      </c>
      <c r="B25" s="13" t="s">
        <v>43</v>
      </c>
      <c r="C25" s="14" t="s">
        <v>5</v>
      </c>
      <c r="D25" s="20">
        <f>D9+D11</f>
        <v>0</v>
      </c>
      <c r="E25" s="20">
        <f>E9+E11</f>
        <v>0</v>
      </c>
      <c r="F25" s="22"/>
      <c r="G25" s="6"/>
    </row>
    <row r="26" spans="1:7" ht="38.25">
      <c r="A26" s="16" t="s">
        <v>44</v>
      </c>
      <c r="B26" s="13" t="s">
        <v>45</v>
      </c>
      <c r="C26" s="14" t="s">
        <v>5</v>
      </c>
      <c r="D26" s="15"/>
      <c r="E26" s="15"/>
      <c r="F26" s="22"/>
      <c r="G26" s="6"/>
    </row>
    <row r="27" spans="1:8" ht="38.25">
      <c r="A27" s="16" t="s">
        <v>6</v>
      </c>
      <c r="B27" s="13" t="s">
        <v>46</v>
      </c>
      <c r="C27" s="14" t="s">
        <v>5</v>
      </c>
      <c r="D27" s="15">
        <v>1001.36</v>
      </c>
      <c r="E27" s="20">
        <v>834.13236</v>
      </c>
      <c r="F27" s="19" t="s">
        <v>59</v>
      </c>
      <c r="G27" s="6"/>
      <c r="H27" s="5"/>
    </row>
    <row r="28" ht="15">
      <c r="A28" s="4"/>
    </row>
    <row r="29" spans="1:6" ht="48" customHeight="1">
      <c r="A29" s="7"/>
      <c r="B29" s="7"/>
      <c r="C29" s="7"/>
      <c r="D29" s="7"/>
      <c r="E29" s="7"/>
      <c r="F29" s="7"/>
    </row>
    <row r="30" spans="1:6" ht="30" customHeight="1">
      <c r="A30" s="7"/>
      <c r="B30" s="7"/>
      <c r="C30" s="7"/>
      <c r="D30" s="7"/>
      <c r="E30" s="7"/>
      <c r="F30" s="7"/>
    </row>
    <row r="31" spans="1:6" ht="51.75" customHeight="1">
      <c r="A31" s="7"/>
      <c r="B31" s="7"/>
      <c r="C31" s="7"/>
      <c r="D31" s="7"/>
      <c r="E31" s="7"/>
      <c r="F31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31:F31"/>
    <mergeCell ref="A3:A4"/>
    <mergeCell ref="B3:B4"/>
    <mergeCell ref="C3:C4"/>
    <mergeCell ref="D3:E3"/>
    <mergeCell ref="A1:F1"/>
    <mergeCell ref="F3:F4"/>
    <mergeCell ref="A29:F29"/>
    <mergeCell ref="A30:F30"/>
    <mergeCell ref="A2:F2"/>
  </mergeCells>
  <printOptions/>
  <pageMargins left="0.6299212598425197" right="0.1968503937007874" top="0.3937007874015748" bottom="0.4724409448818898" header="0.15748031496062992" footer="0.2362204724409449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Ноут2</dc:creator>
  <cp:keywords/>
  <dc:description/>
  <cp:lastModifiedBy>Ноут2</cp:lastModifiedBy>
  <cp:lastPrinted>2014-04-01T09:59:05Z</cp:lastPrinted>
  <dcterms:created xsi:type="dcterms:W3CDTF">2013-02-28T10:17:43Z</dcterms:created>
  <dcterms:modified xsi:type="dcterms:W3CDTF">2014-04-01T10:01:45Z</dcterms:modified>
  <cp:category/>
  <cp:version/>
  <cp:contentType/>
  <cp:contentStatus/>
</cp:coreProperties>
</file>